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KOROZAWA4\Desktop\"/>
    </mc:Choice>
  </mc:AlternateContent>
  <xr:revisionPtr revIDLastSave="0" documentId="13_ncr:1_{22A641D9-CBC3-45FA-ACA6-CBD807806DCD}" xr6:coauthVersionLast="47" xr6:coauthVersionMax="47" xr10:uidLastSave="{00000000-0000-0000-0000-000000000000}"/>
  <bookViews>
    <workbookView xWindow="-120" yWindow="-120" windowWidth="29040" windowHeight="15840" xr2:uid="{C2587806-0C72-4525-A757-AC2582F718FD}"/>
  </bookViews>
  <sheets>
    <sheet name=" 2023年度国保・社保   " sheetId="1" r:id="rId1"/>
  </sheets>
  <definedNames>
    <definedName name="_xlnm.Print_Area" localSheetId="0">' 2023年度国保・社保   '!$A$1:$Q$54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N52" i="1"/>
  <c r="F52" i="1"/>
  <c r="F51" i="1"/>
  <c r="F50" i="1"/>
  <c r="F48" i="1"/>
  <c r="F47" i="1"/>
  <c r="F45" i="1"/>
  <c r="F44" i="1"/>
  <c r="F43" i="1"/>
  <c r="F42" i="1"/>
  <c r="F40" i="1"/>
  <c r="F38" i="1"/>
  <c r="N43" i="1" s="1"/>
  <c r="F37" i="1"/>
  <c r="K29" i="1"/>
  <c r="N36" i="1" s="1"/>
  <c r="F29" i="1"/>
  <c r="F28" i="1"/>
  <c r="F27" i="1"/>
  <c r="F25" i="1"/>
  <c r="K22" i="1"/>
  <c r="F22" i="1"/>
  <c r="F21" i="1"/>
  <c r="F20" i="1"/>
  <c r="F18" i="1"/>
  <c r="F17" i="1"/>
  <c r="F15" i="1"/>
  <c r="F14" i="1"/>
  <c r="N22" i="1" s="1"/>
  <c r="F53" i="1" s="1"/>
</calcChain>
</file>

<file path=xl/sharedStrings.xml><?xml version="1.0" encoding="utf-8"?>
<sst xmlns="http://schemas.openxmlformats.org/spreadsheetml/2006/main" count="90" uniqueCount="65">
  <si>
    <t>2023年度・特定健診「送付・請求書」</t>
    <rPh sb="4" eb="6">
      <t>ネンド</t>
    </rPh>
    <rPh sb="7" eb="9">
      <t>トクテイ</t>
    </rPh>
    <rPh sb="9" eb="11">
      <t>ケンシン</t>
    </rPh>
    <rPh sb="12" eb="14">
      <t>ソウフ</t>
    </rPh>
    <rPh sb="15" eb="18">
      <t>セイキュウショ</t>
    </rPh>
    <phoneticPr fontId="3"/>
  </si>
  <si>
    <t>〔送付書〕</t>
    <rPh sb="1" eb="3">
      <t>ソウフ</t>
    </rPh>
    <rPh sb="3" eb="4">
      <t>ショ</t>
    </rPh>
    <phoneticPr fontId="3"/>
  </si>
  <si>
    <t>提　出　日</t>
    <rPh sb="0" eb="1">
      <t>ツツミ</t>
    </rPh>
    <rPh sb="2" eb="3">
      <t>デ</t>
    </rPh>
    <rPh sb="4" eb="5">
      <t>ビ</t>
    </rPh>
    <phoneticPr fontId="3"/>
  </si>
  <si>
    <t>　　　　　　年　　　月　　　日</t>
    <phoneticPr fontId="3"/>
  </si>
  <si>
    <t>①医療機関名</t>
    <rPh sb="1" eb="3">
      <t>イリョウ</t>
    </rPh>
    <rPh sb="3" eb="5">
      <t>キカン</t>
    </rPh>
    <rPh sb="5" eb="6">
      <t>メイ</t>
    </rPh>
    <phoneticPr fontId="3"/>
  </si>
  <si>
    <t>〔</t>
    <phoneticPr fontId="3"/>
  </si>
  <si>
    <t>〕</t>
    <phoneticPr fontId="3"/>
  </si>
  <si>
    <t>②機関コード</t>
    <rPh sb="1" eb="3">
      <t>キカン</t>
    </rPh>
    <phoneticPr fontId="3"/>
  </si>
  <si>
    <t>③担当者名</t>
    <rPh sb="1" eb="4">
      <t>タントウシャ</t>
    </rPh>
    <rPh sb="4" eb="5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</si>
  <si>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</si>
  <si>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ＴＥＬ　　　　　　－　　　　　　　－</t>
    <phoneticPr fontId="3"/>
  </si>
  <si>
    <t>ＦＡＸ　　　　　　－　　　　　　　－</t>
    <phoneticPr fontId="3"/>
  </si>
  <si>
    <t>④受診月日</t>
    <rPh sb="1" eb="3">
      <t>ジュシン</t>
    </rPh>
    <rPh sb="3" eb="5">
      <t>ガッピ</t>
    </rPh>
    <phoneticPr fontId="3"/>
  </si>
  <si>
    <t>　　　　　　　　　年　　　月　　　日　　～　　　年　　　月　　　日</t>
    <rPh sb="9" eb="10">
      <t>ネン</t>
    </rPh>
    <rPh sb="13" eb="14">
      <t>ガツ</t>
    </rPh>
    <rPh sb="17" eb="18">
      <t>ヒ</t>
    </rPh>
    <rPh sb="24" eb="25">
      <t>ネン</t>
    </rPh>
    <rPh sb="28" eb="29">
      <t>ガツ</t>
    </rPh>
    <rPh sb="32" eb="33">
      <t>ヒ</t>
    </rPh>
    <phoneticPr fontId="3"/>
  </si>
  <si>
    <t>⑤提出方法（該当に○）</t>
    <rPh sb="1" eb="3">
      <t>テイシュツ</t>
    </rPh>
    <rPh sb="3" eb="5">
      <t>ホウホウ</t>
    </rPh>
    <rPh sb="6" eb="8">
      <t>ガイトウ</t>
    </rPh>
    <phoneticPr fontId="3"/>
  </si>
  <si>
    <t>〔　紙ベース　　　・　　　ＣＳＶ方式　　　・　　　ＸＭＬ形式　〕</t>
    <rPh sb="2" eb="3">
      <t>カミ</t>
    </rPh>
    <rPh sb="16" eb="18">
      <t>ホウシキ</t>
    </rPh>
    <rPh sb="28" eb="30">
      <t>ケイシキ</t>
    </rPh>
    <phoneticPr fontId="3"/>
  </si>
  <si>
    <t>　　（眼底検査）　　　　　　　　　※眼科医へ委託した場合のみ
ご記入下さい。</t>
    <rPh sb="3" eb="5">
      <t>ガンテイ</t>
    </rPh>
    <rPh sb="5" eb="7">
      <t>ケンサ</t>
    </rPh>
    <rPh sb="18" eb="21">
      <t>ガンカイ</t>
    </rPh>
    <rPh sb="22" eb="24">
      <t>イタク</t>
    </rPh>
    <rPh sb="26" eb="28">
      <t>バアイ</t>
    </rPh>
    <rPh sb="32" eb="34">
      <t>キニュウ</t>
    </rPh>
    <rPh sb="34" eb="35">
      <t>クダ</t>
    </rPh>
    <phoneticPr fontId="3"/>
  </si>
  <si>
    <t>〔請求書〕</t>
    <rPh sb="1" eb="4">
      <t>セイキュウショ</t>
    </rPh>
    <phoneticPr fontId="3"/>
  </si>
  <si>
    <t>摘要</t>
    <rPh sb="0" eb="2">
      <t>テキヨウ</t>
    </rPh>
    <phoneticPr fontId="3"/>
  </si>
  <si>
    <t>単価（円）</t>
    <rPh sb="0" eb="2">
      <t>タンカ</t>
    </rPh>
    <rPh sb="3" eb="4">
      <t>エン</t>
    </rPh>
    <phoneticPr fontId="3"/>
  </si>
  <si>
    <t>数量（人）</t>
    <rPh sb="0" eb="2">
      <t>スウリョウ</t>
    </rPh>
    <rPh sb="3" eb="4">
      <t>ニン</t>
    </rPh>
    <phoneticPr fontId="3"/>
  </si>
  <si>
    <t>請求額（円）</t>
    <phoneticPr fontId="3"/>
  </si>
  <si>
    <t>件数</t>
    <rPh sb="0" eb="2">
      <t>ケンスウ</t>
    </rPh>
    <phoneticPr fontId="3"/>
  </si>
  <si>
    <t>委託料</t>
    <rPh sb="0" eb="3">
      <t>イタクリョウ</t>
    </rPh>
    <phoneticPr fontId="3"/>
  </si>
  <si>
    <t>所沢市国保</t>
    <rPh sb="0" eb="3">
      <t>トコロザワシ</t>
    </rPh>
    <rPh sb="3" eb="5">
      <t>コクホ</t>
    </rPh>
    <phoneticPr fontId="3"/>
  </si>
  <si>
    <t>①基本項目</t>
    <rPh sb="1" eb="3">
      <t>キホン</t>
    </rPh>
    <rPh sb="3" eb="5">
      <t>コウモク</t>
    </rPh>
    <phoneticPr fontId="3"/>
  </si>
  <si>
    <t>＝8,957
（9,757－800）</t>
    <phoneticPr fontId="3"/>
  </si>
  <si>
    <t>②追加項目</t>
    <rPh sb="1" eb="3">
      <t>ツイカ</t>
    </rPh>
    <rPh sb="3" eb="5">
      <t>コウモク</t>
    </rPh>
    <phoneticPr fontId="3"/>
  </si>
  <si>
    <t>ａ．胸部X-P</t>
    <rPh sb="2" eb="4">
      <t>キョウブ</t>
    </rPh>
    <phoneticPr fontId="3"/>
  </si>
  <si>
    <t>＝2,110
（2,310－200）</t>
    <phoneticPr fontId="3"/>
  </si>
  <si>
    <r>
      <t>ｂ．</t>
    </r>
    <r>
      <rPr>
        <sz val="10"/>
        <color theme="1"/>
        <rFont val="游ゴシック"/>
        <family val="3"/>
        <charset val="128"/>
        <scheme val="minor"/>
      </rPr>
      <t>クレアチニン検査</t>
    </r>
    <rPh sb="8" eb="10">
      <t>ケンサ</t>
    </rPh>
    <phoneticPr fontId="3"/>
  </si>
  <si>
    <t>③詳細項目</t>
    <rPh sb="1" eb="3">
      <t>ショウサイ</t>
    </rPh>
    <rPh sb="3" eb="5">
      <t>コウモク</t>
    </rPh>
    <phoneticPr fontId="3"/>
  </si>
  <si>
    <t>ａ．貧血検査</t>
    <rPh sb="2" eb="4">
      <t>ヒンケツ</t>
    </rPh>
    <rPh sb="4" eb="6">
      <t>ケンサ</t>
    </rPh>
    <phoneticPr fontId="3"/>
  </si>
  <si>
    <t>c．心電図検査</t>
    <rPh sb="2" eb="5">
      <t>シンデンズ</t>
    </rPh>
    <rPh sb="5" eb="7">
      <t>ケンサ</t>
    </rPh>
    <phoneticPr fontId="3"/>
  </si>
  <si>
    <t>マイナス</t>
  </si>
  <si>
    <t>Ⓐ</t>
  </si>
  <si>
    <t>所沢市国保請求合計額</t>
    <rPh sb="0" eb="3">
      <t>トコロザワシ</t>
    </rPh>
    <rPh sb="3" eb="5">
      <t>コクホ</t>
    </rPh>
    <rPh sb="5" eb="7">
      <t>セイキュウ</t>
    </rPh>
    <rPh sb="7" eb="9">
      <t>ゴウケイ</t>
    </rPh>
    <rPh sb="9" eb="10">
      <t>ガク</t>
    </rPh>
    <phoneticPr fontId="3"/>
  </si>
  <si>
    <t>d．眼底検査</t>
    <rPh sb="2" eb="4">
      <t>ガンテイ</t>
    </rPh>
    <rPh sb="4" eb="6">
      <t>ケンサ</t>
    </rPh>
    <phoneticPr fontId="3"/>
  </si>
  <si>
    <t>社保・被扶養者</t>
    <rPh sb="0" eb="1">
      <t>シャ</t>
    </rPh>
    <rPh sb="1" eb="2">
      <t>ホ</t>
    </rPh>
    <rPh sb="3" eb="7">
      <t>ヒフヨウシャ</t>
    </rPh>
    <phoneticPr fontId="3"/>
  </si>
  <si>
    <t>集合契約（Ｂ）</t>
    <rPh sb="0" eb="2">
      <t>シュウゴウ</t>
    </rPh>
    <rPh sb="2" eb="4">
      <t>ケイヤク</t>
    </rPh>
    <phoneticPr fontId="3"/>
  </si>
  <si>
    <t>④基本健診（8,850－　　　）
　　　　　　　＝</t>
    <rPh sb="1" eb="3">
      <t>キホン</t>
    </rPh>
    <rPh sb="3" eb="5">
      <t>ケンシン</t>
    </rPh>
    <phoneticPr fontId="3"/>
  </si>
  <si>
    <t>⑤詳細項目</t>
    <rPh sb="1" eb="3">
      <t>ショウサイ</t>
    </rPh>
    <rPh sb="3" eb="5">
      <t>コウモク</t>
    </rPh>
    <phoneticPr fontId="3"/>
  </si>
  <si>
    <t>ｂ．クレアチニン検査</t>
    <rPh sb="8" eb="10">
      <t>ケンサ</t>
    </rPh>
    <phoneticPr fontId="3"/>
  </si>
  <si>
    <t>集合契約（Ａ）</t>
    <rPh sb="0" eb="2">
      <t>シュウゴウ</t>
    </rPh>
    <rPh sb="2" eb="4">
      <t>ケイヤク</t>
    </rPh>
    <phoneticPr fontId="3"/>
  </si>
  <si>
    <t>⑥基本健診</t>
    <rPh sb="1" eb="3">
      <t>キホン</t>
    </rPh>
    <rPh sb="3" eb="5">
      <t>ケンシン</t>
    </rPh>
    <phoneticPr fontId="3"/>
  </si>
  <si>
    <t>⑦詳細項目</t>
    <rPh sb="1" eb="3">
      <t>ショウサイ</t>
    </rPh>
    <rPh sb="3" eb="5">
      <t>コウモク</t>
    </rPh>
    <phoneticPr fontId="3"/>
  </si>
  <si>
    <t>Ⓑ</t>
    <phoneticPr fontId="3"/>
  </si>
  <si>
    <t>社保・被保険者請求合計額</t>
    <rPh sb="0" eb="1">
      <t>シャ</t>
    </rPh>
    <rPh sb="1" eb="2">
      <t>ホ</t>
    </rPh>
    <rPh sb="3" eb="7">
      <t>ヒホケンシャ</t>
    </rPh>
    <rPh sb="7" eb="9">
      <t>セイキュウ</t>
    </rPh>
    <rPh sb="9" eb="11">
      <t>ゴウケイ</t>
    </rPh>
    <rPh sb="11" eb="12">
      <t>ガク</t>
    </rPh>
    <phoneticPr fontId="3"/>
  </si>
  <si>
    <t>後期高齢者</t>
    <rPh sb="0" eb="2">
      <t>コウキ</t>
    </rPh>
    <rPh sb="2" eb="5">
      <t>コウレイシャ</t>
    </rPh>
    <phoneticPr fontId="3"/>
  </si>
  <si>
    <t>⑧基本項目</t>
    <rPh sb="1" eb="3">
      <t>キホン</t>
    </rPh>
    <rPh sb="3" eb="5">
      <t>コウモク</t>
    </rPh>
    <phoneticPr fontId="3"/>
  </si>
  <si>
    <t xml:space="preserve">＝9,757
</t>
    <phoneticPr fontId="3"/>
  </si>
  <si>
    <t>クレアチニン検査</t>
    <rPh sb="6" eb="8">
      <t>ケンサ</t>
    </rPh>
    <phoneticPr fontId="3"/>
  </si>
  <si>
    <t>⑨詳細項目</t>
    <rPh sb="1" eb="3">
      <t>ショウサイ</t>
    </rPh>
    <rPh sb="3" eb="5">
      <t>コウモク</t>
    </rPh>
    <phoneticPr fontId="3"/>
  </si>
  <si>
    <t>Ⓒ</t>
    <phoneticPr fontId="3"/>
  </si>
  <si>
    <t>後期高齢者請求合計額</t>
    <rPh sb="0" eb="2">
      <t>コウキ</t>
    </rPh>
    <rPh sb="2" eb="5">
      <t>コウレイシャ</t>
    </rPh>
    <rPh sb="5" eb="7">
      <t>セイキュウ</t>
    </rPh>
    <rPh sb="7" eb="9">
      <t>ゴウケイ</t>
    </rPh>
    <rPh sb="9" eb="10">
      <t>ガク</t>
    </rPh>
    <phoneticPr fontId="3"/>
  </si>
  <si>
    <t>３０才代健診</t>
    <rPh sb="2" eb="3">
      <t>サイ</t>
    </rPh>
    <rPh sb="3" eb="4">
      <t>ダイ</t>
    </rPh>
    <rPh sb="4" eb="6">
      <t>ケンシン</t>
    </rPh>
    <phoneticPr fontId="3"/>
  </si>
  <si>
    <t>⑩基本項目</t>
    <rPh sb="1" eb="3">
      <t>キホン</t>
    </rPh>
    <rPh sb="3" eb="5">
      <t>コウモク</t>
    </rPh>
    <phoneticPr fontId="3"/>
  </si>
  <si>
    <t>※30歳代健診のデータ作成をウィーメックス(株)に</t>
    <rPh sb="3" eb="4">
      <t>サイ</t>
    </rPh>
    <rPh sb="4" eb="5">
      <t>ダイ</t>
    </rPh>
    <rPh sb="5" eb="7">
      <t>ケンシン</t>
    </rPh>
    <rPh sb="11" eb="13">
      <t>サクセイ</t>
    </rPh>
    <rPh sb="21" eb="24">
      <t>カブ</t>
    </rPh>
    <phoneticPr fontId="3"/>
  </si>
  <si>
    <r>
      <t>委託する場合にはチェックをご記入ください。⇒</t>
    </r>
    <r>
      <rPr>
        <b/>
        <sz val="20"/>
        <color theme="1"/>
        <rFont val="游ゴシック"/>
        <family val="3"/>
        <charset val="128"/>
        <scheme val="minor"/>
      </rPr>
      <t>□</t>
    </r>
    <phoneticPr fontId="3"/>
  </si>
  <si>
    <t>⑫詳細項目</t>
    <rPh sb="1" eb="3">
      <t>ショウサイ</t>
    </rPh>
    <rPh sb="3" eb="5">
      <t>コウモク</t>
    </rPh>
    <phoneticPr fontId="3"/>
  </si>
  <si>
    <t>　</t>
    <phoneticPr fontId="3"/>
  </si>
  <si>
    <t>Ⓓ</t>
    <phoneticPr fontId="3"/>
  </si>
  <si>
    <t>３０歳代健診請求合計額</t>
    <rPh sb="2" eb="4">
      <t>サイダイ</t>
    </rPh>
    <rPh sb="4" eb="6">
      <t>ケンシン</t>
    </rPh>
    <rPh sb="6" eb="8">
      <t>セイキュウ</t>
    </rPh>
    <rPh sb="8" eb="10">
      <t>ゴウケイ</t>
    </rPh>
    <rPh sb="10" eb="11">
      <t>ガク</t>
    </rPh>
    <phoneticPr fontId="3"/>
  </si>
  <si>
    <t>⑬総数量（人）
及び合計請求額(円)（Ⓐ～Ⓓ合計）</t>
    <rPh sb="1" eb="3">
      <t>ソウスウ</t>
    </rPh>
    <rPh sb="3" eb="4">
      <t>リョウ</t>
    </rPh>
    <rPh sb="5" eb="6">
      <t>ニン</t>
    </rPh>
    <rPh sb="22" eb="24">
      <t>ゴウケイ</t>
    </rPh>
    <phoneticPr fontId="3"/>
  </si>
  <si>
    <t>※眼底検査を眼科医へ依頼をした場合、請求数量・請求額に眼底検査分を含めた数字を記入し、右側のマイナスの欄に眼底検査を依頼した件数・金額をご記入下さい。　　　　　　　　　　</t>
    <rPh sb="1" eb="3">
      <t>ガンテイ</t>
    </rPh>
    <rPh sb="3" eb="5">
      <t>ケンサ</t>
    </rPh>
    <rPh sb="6" eb="8">
      <t>ガンカ</t>
    </rPh>
    <rPh sb="8" eb="9">
      <t>イ</t>
    </rPh>
    <rPh sb="10" eb="12">
      <t>イライ</t>
    </rPh>
    <rPh sb="15" eb="17">
      <t>バアイ</t>
    </rPh>
    <rPh sb="18" eb="20">
      <t>セイキュウ</t>
    </rPh>
    <rPh sb="20" eb="22">
      <t>スウリョウ</t>
    </rPh>
    <rPh sb="23" eb="25">
      <t>セイキュウ</t>
    </rPh>
    <rPh sb="25" eb="26">
      <t>ガク</t>
    </rPh>
    <rPh sb="27" eb="29">
      <t>ガンテイ</t>
    </rPh>
    <rPh sb="29" eb="31">
      <t>ケンサ</t>
    </rPh>
    <rPh sb="31" eb="32">
      <t>ブン</t>
    </rPh>
    <rPh sb="33" eb="34">
      <t>フク</t>
    </rPh>
    <rPh sb="36" eb="38">
      <t>スウジ</t>
    </rPh>
    <rPh sb="39" eb="41">
      <t>キニュウ</t>
    </rPh>
    <rPh sb="43" eb="45">
      <t>ミギガワ</t>
    </rPh>
    <rPh sb="51" eb="52">
      <t>ラン</t>
    </rPh>
    <rPh sb="53" eb="55">
      <t>ガンテイ</t>
    </rPh>
    <rPh sb="55" eb="57">
      <t>ケンサ</t>
    </rPh>
    <rPh sb="58" eb="60">
      <t>イライ</t>
    </rPh>
    <rPh sb="62" eb="64">
      <t>ケンスウ</t>
    </rPh>
    <rPh sb="65" eb="67">
      <t>キンガク</t>
    </rPh>
    <rPh sb="69" eb="71">
      <t>キニュウ</t>
    </rPh>
    <rPh sb="71" eb="72">
      <t>シタ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</si>
</sst>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38" fontId="0" fillId="2" borderId="0" xfId="1" applyFont="1" applyFill="1" applyAlignment="1">
      <alignment vertical="center"/>
    </xf>
    <xf numFmtId="38" fontId="0" fillId="2" borderId="0" xfId="1" applyFont="1" applyFill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>
      <alignment vertical="center"/>
    </xf>
    <xf numFmtId="38" fontId="2" fillId="2" borderId="0" xfId="1" applyFont="1" applyFill="1" applyAlignment="1">
      <alignment vertical="center"/>
    </xf>
    <xf numFmtId="0" fontId="6" fillId="2" borderId="0" xfId="0" applyFont="1" applyFill="1">
      <alignment vertical="center"/>
    </xf>
    <xf numFmtId="38" fontId="7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8" fontId="4" fillId="2" borderId="0" xfId="1" applyFont="1" applyFill="1" applyAlignment="1">
      <alignment vertical="center"/>
    </xf>
    <xf numFmtId="0" fontId="0" fillId="2" borderId="2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8" fontId="0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top"/>
    </xf>
    <xf numFmtId="0" fontId="0" fillId="2" borderId="11" xfId="0" quotePrefix="1" applyFill="1" applyBorder="1" applyAlignment="1">
      <alignment vertical="center" wrapText="1"/>
    </xf>
    <xf numFmtId="0" fontId="0" fillId="2" borderId="9" xfId="0" applyFill="1" applyBorder="1">
      <alignment vertical="center"/>
    </xf>
    <xf numFmtId="38" fontId="0" fillId="2" borderId="17" xfId="1" applyFont="1" applyFill="1" applyBorder="1">
      <alignment vertical="center"/>
    </xf>
    <xf numFmtId="38" fontId="9" fillId="2" borderId="17" xfId="1" applyFont="1" applyFill="1" applyBorder="1" applyAlignment="1">
      <alignment vertical="top"/>
    </xf>
    <xf numFmtId="38" fontId="10" fillId="2" borderId="0" xfId="1" applyFont="1" applyFill="1" applyBorder="1" applyAlignment="1">
      <alignment vertical="top"/>
    </xf>
    <xf numFmtId="38" fontId="0" fillId="2" borderId="0" xfId="1" applyFont="1" applyFill="1" applyBorder="1">
      <alignment vertical="center"/>
    </xf>
    <xf numFmtId="0" fontId="0" fillId="2" borderId="18" xfId="0" applyFill="1" applyBorder="1" applyAlignment="1">
      <alignment vertical="top"/>
    </xf>
    <xf numFmtId="0" fontId="0" fillId="2" borderId="19" xfId="0" quotePrefix="1" applyFill="1" applyBorder="1" applyAlignment="1">
      <alignment vertical="center" wrapText="1"/>
    </xf>
    <xf numFmtId="0" fontId="0" fillId="2" borderId="23" xfId="0" applyFill="1" applyBorder="1">
      <alignment vertical="center"/>
    </xf>
    <xf numFmtId="38" fontId="9" fillId="2" borderId="0" xfId="1" applyFont="1" applyFill="1" applyBorder="1" applyAlignment="1">
      <alignment vertical="top"/>
    </xf>
    <xf numFmtId="0" fontId="0" fillId="2" borderId="24" xfId="0" applyFill="1" applyBorder="1">
      <alignment vertical="center"/>
    </xf>
    <xf numFmtId="0" fontId="0" fillId="2" borderId="25" xfId="0" quotePrefix="1" applyFill="1" applyBorder="1" applyAlignment="1">
      <alignment vertical="center" shrinkToFit="1"/>
    </xf>
    <xf numFmtId="0" fontId="0" fillId="2" borderId="25" xfId="0" quotePrefix="1" applyFill="1" applyBorder="1" applyAlignment="1">
      <alignment vertical="center" wrapText="1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11" xfId="0" applyFill="1" applyBorder="1">
      <alignment vertical="center"/>
    </xf>
    <xf numFmtId="3" fontId="0" fillId="2" borderId="11" xfId="0" applyNumberFormat="1" applyFill="1" applyBorder="1">
      <alignment vertical="center"/>
    </xf>
    <xf numFmtId="0" fontId="0" fillId="2" borderId="26" xfId="0" applyFill="1" applyBorder="1">
      <alignment vertical="center"/>
    </xf>
    <xf numFmtId="38" fontId="9" fillId="2" borderId="29" xfId="1" applyFont="1" applyFill="1" applyBorder="1" applyAlignment="1"/>
    <xf numFmtId="38" fontId="0" fillId="2" borderId="29" xfId="1" applyFont="1" applyFill="1" applyBorder="1">
      <alignment vertical="center"/>
    </xf>
    <xf numFmtId="38" fontId="9" fillId="2" borderId="29" xfId="1" applyFont="1" applyFill="1" applyBorder="1" applyAlignment="1">
      <alignment horizontal="right"/>
    </xf>
    <xf numFmtId="38" fontId="12" fillId="2" borderId="0" xfId="1" applyFont="1" applyFill="1" applyBorder="1" applyAlignment="1"/>
    <xf numFmtId="3" fontId="0" fillId="2" borderId="31" xfId="0" applyNumberFormat="1" applyFill="1" applyBorder="1">
      <alignment vertical="center"/>
    </xf>
    <xf numFmtId="0" fontId="0" fillId="2" borderId="38" xfId="0" applyFill="1" applyBorder="1">
      <alignment vertical="center"/>
    </xf>
    <xf numFmtId="38" fontId="13" fillId="2" borderId="0" xfId="1" applyFont="1" applyFill="1" applyBorder="1" applyAlignment="1">
      <alignment vertical="top"/>
    </xf>
    <xf numFmtId="38" fontId="10" fillId="2" borderId="0" xfId="1" applyFont="1" applyFill="1" applyAlignment="1">
      <alignment vertical="top"/>
    </xf>
    <xf numFmtId="0" fontId="11" fillId="2" borderId="24" xfId="0" applyFont="1" applyFill="1" applyBorder="1">
      <alignment vertical="center"/>
    </xf>
    <xf numFmtId="38" fontId="13" fillId="2" borderId="29" xfId="1" applyFont="1" applyFill="1" applyBorder="1" applyAlignment="1">
      <alignment vertical="top"/>
    </xf>
    <xf numFmtId="0" fontId="0" fillId="2" borderId="49" xfId="0" applyFill="1" applyBorder="1">
      <alignment vertical="center"/>
    </xf>
    <xf numFmtId="0" fontId="0" fillId="2" borderId="12" xfId="0" applyFill="1" applyBorder="1">
      <alignment vertical="center"/>
    </xf>
    <xf numFmtId="38" fontId="13" fillId="2" borderId="17" xfId="1" applyFont="1" applyFill="1" applyBorder="1" applyAlignment="1">
      <alignment vertical="top"/>
    </xf>
    <xf numFmtId="0" fontId="0" fillId="2" borderId="28" xfId="0" applyFill="1" applyBorder="1" applyAlignment="1">
      <alignment vertical="top"/>
    </xf>
    <xf numFmtId="0" fontId="0" fillId="2" borderId="30" xfId="0" applyFill="1" applyBorder="1">
      <alignment vertical="center"/>
    </xf>
    <xf numFmtId="0" fontId="0" fillId="2" borderId="25" xfId="0" applyFill="1" applyBorder="1">
      <alignment vertical="center"/>
    </xf>
    <xf numFmtId="38" fontId="13" fillId="2" borderId="29" xfId="1" applyFont="1" applyFill="1" applyBorder="1" applyAlignment="1">
      <alignment horizontal="right"/>
    </xf>
    <xf numFmtId="0" fontId="0" fillId="2" borderId="51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" xfId="0" applyFill="1" applyBorder="1" applyAlignment="1">
      <alignment vertical="top"/>
    </xf>
    <xf numFmtId="0" fontId="0" fillId="2" borderId="44" xfId="0" applyFill="1" applyBorder="1">
      <alignment vertical="center"/>
    </xf>
    <xf numFmtId="38" fontId="0" fillId="2" borderId="47" xfId="1" applyFont="1" applyFill="1" applyBorder="1">
      <alignment vertical="center"/>
    </xf>
    <xf numFmtId="38" fontId="13" fillId="2" borderId="47" xfId="1" applyFont="1" applyFill="1" applyBorder="1" applyAlignment="1">
      <alignment vertical="top"/>
    </xf>
    <xf numFmtId="38" fontId="9" fillId="2" borderId="0" xfId="1" applyFont="1" applyFill="1" applyBorder="1" applyAlignment="1">
      <alignment horizontal="right"/>
    </xf>
    <xf numFmtId="38" fontId="15" fillId="2" borderId="0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8" fillId="2" borderId="0" xfId="1" applyFont="1" applyFill="1" applyBorder="1" applyAlignment="1">
      <alignment vertical="top"/>
    </xf>
    <xf numFmtId="38" fontId="16" fillId="2" borderId="0" xfId="1" applyFont="1" applyFill="1" applyBorder="1" applyAlignment="1">
      <alignment vertical="top"/>
    </xf>
    <xf numFmtId="38" fontId="4" fillId="2" borderId="0" xfId="1" applyFont="1" applyFill="1">
      <alignment vertical="center"/>
    </xf>
    <xf numFmtId="38" fontId="13" fillId="2" borderId="0" xfId="1" applyFont="1" applyFill="1" applyBorder="1" applyAlignment="1">
      <alignment horizontal="right"/>
    </xf>
    <xf numFmtId="0" fontId="0" fillId="2" borderId="58" xfId="0" applyFill="1" applyBorder="1" applyAlignment="1">
      <alignment vertical="center" textRotation="255"/>
    </xf>
    <xf numFmtId="0" fontId="10" fillId="2" borderId="0" xfId="0" applyFont="1" applyFill="1" applyAlignment="1">
      <alignment vertical="top"/>
    </xf>
    <xf numFmtId="0" fontId="0" fillId="2" borderId="0" xfId="0" applyFill="1" applyAlignment="1">
      <alignment vertical="center" wrapText="1"/>
    </xf>
    <xf numFmtId="38" fontId="0" fillId="2" borderId="0" xfId="1" applyFont="1" applyFill="1" applyAlignment="1">
      <alignment vertical="center" wrapText="1"/>
    </xf>
    <xf numFmtId="0" fontId="0" fillId="2" borderId="0" xfId="0" applyFill="1" applyAlignment="1">
      <alignment vertical="center" textRotation="255"/>
    </xf>
    <xf numFmtId="49" fontId="19" fillId="2" borderId="1" xfId="1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38" fontId="0" fillId="2" borderId="12" xfId="1" applyFont="1" applyFill="1" applyBorder="1" applyAlignment="1">
      <alignment horizontal="center" vertical="center"/>
    </xf>
    <xf numFmtId="38" fontId="0" fillId="2" borderId="13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33" xfId="1" applyFont="1" applyFill="1" applyBorder="1" applyAlignment="1">
      <alignment horizontal="center" vertical="center"/>
    </xf>
    <xf numFmtId="38" fontId="0" fillId="2" borderId="34" xfId="1" applyFont="1" applyFill="1" applyBorder="1" applyAlignment="1">
      <alignment horizontal="center" vertical="center"/>
    </xf>
    <xf numFmtId="38" fontId="0" fillId="2" borderId="35" xfId="1" applyFont="1" applyFill="1" applyBorder="1" applyAlignment="1">
      <alignment horizontal="center" vertical="center"/>
    </xf>
    <xf numFmtId="38" fontId="0" fillId="2" borderId="36" xfId="1" applyFont="1" applyFill="1" applyBorder="1" applyAlignment="1">
      <alignment horizontal="center" vertical="center"/>
    </xf>
    <xf numFmtId="38" fontId="0" fillId="2" borderId="37" xfId="1" applyFont="1" applyFill="1" applyBorder="1" applyAlignment="1">
      <alignment horizontal="center" vertical="center"/>
    </xf>
    <xf numFmtId="38" fontId="6" fillId="2" borderId="35" xfId="1" applyFont="1" applyFill="1" applyBorder="1" applyAlignment="1">
      <alignment horizontal="center" vertical="top"/>
    </xf>
    <xf numFmtId="38" fontId="6" fillId="2" borderId="36" xfId="1" applyFont="1" applyFill="1" applyBorder="1" applyAlignment="1">
      <alignment horizontal="center" vertical="top"/>
    </xf>
    <xf numFmtId="38" fontId="6" fillId="2" borderId="37" xfId="1" applyFont="1" applyFill="1" applyBorder="1" applyAlignment="1">
      <alignment horizontal="center" vertical="top"/>
    </xf>
    <xf numFmtId="38" fontId="5" fillId="2" borderId="39" xfId="1" applyFont="1" applyFill="1" applyBorder="1" applyAlignment="1">
      <alignment horizontal="center" vertical="top"/>
    </xf>
    <xf numFmtId="38" fontId="5" fillId="2" borderId="40" xfId="1" applyFont="1" applyFill="1" applyBorder="1" applyAlignment="1">
      <alignment horizontal="center" vertical="top"/>
    </xf>
    <xf numFmtId="38" fontId="5" fillId="2" borderId="41" xfId="1" applyFont="1" applyFill="1" applyBorder="1" applyAlignment="1">
      <alignment horizontal="center" vertical="top"/>
    </xf>
    <xf numFmtId="0" fontId="0" fillId="2" borderId="59" xfId="0" applyFill="1" applyBorder="1" applyAlignment="1">
      <alignment vertical="center" wrapText="1"/>
    </xf>
    <xf numFmtId="0" fontId="0" fillId="2" borderId="60" xfId="0" applyFill="1" applyBorder="1" applyAlignment="1">
      <alignment vertical="center" wrapText="1"/>
    </xf>
    <xf numFmtId="38" fontId="0" fillId="2" borderId="39" xfId="1" applyFont="1" applyFill="1" applyBorder="1" applyAlignment="1">
      <alignment horizontal="center" vertical="center"/>
    </xf>
    <xf numFmtId="38" fontId="0" fillId="2" borderId="61" xfId="1" applyFont="1" applyFill="1" applyBorder="1" applyAlignment="1">
      <alignment horizontal="center" vertical="center"/>
    </xf>
    <xf numFmtId="38" fontId="0" fillId="2" borderId="62" xfId="1" applyFont="1" applyFill="1" applyBorder="1" applyAlignment="1">
      <alignment horizontal="center" vertical="center"/>
    </xf>
    <xf numFmtId="38" fontId="0" fillId="2" borderId="40" xfId="1" applyFont="1" applyFill="1" applyBorder="1" applyAlignment="1">
      <alignment horizontal="center" vertical="center"/>
    </xf>
    <xf numFmtId="38" fontId="0" fillId="2" borderId="41" xfId="1" applyFont="1" applyFill="1" applyBorder="1" applyAlignment="1">
      <alignment horizontal="center" vertical="center"/>
    </xf>
    <xf numFmtId="38" fontId="5" fillId="2" borderId="53" xfId="1" applyFont="1" applyFill="1" applyBorder="1" applyAlignment="1">
      <alignment horizontal="center" vertical="top"/>
    </xf>
    <xf numFmtId="38" fontId="5" fillId="2" borderId="54" xfId="1" applyFont="1" applyFill="1" applyBorder="1" applyAlignment="1">
      <alignment horizontal="center" vertical="top"/>
    </xf>
    <xf numFmtId="38" fontId="5" fillId="2" borderId="55" xfId="1" applyFont="1" applyFill="1" applyBorder="1" applyAlignment="1">
      <alignment horizontal="center" vertical="top"/>
    </xf>
    <xf numFmtId="0" fontId="0" fillId="2" borderId="57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50" xfId="0" applyFill="1" applyBorder="1" applyAlignment="1">
      <alignment horizontal="center" vertical="center" textRotation="255"/>
    </xf>
    <xf numFmtId="38" fontId="0" fillId="2" borderId="9" xfId="1" applyFont="1" applyFill="1" applyBorder="1" applyAlignment="1">
      <alignment horizontal="center" vertical="center"/>
    </xf>
    <xf numFmtId="38" fontId="0" fillId="2" borderId="20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38" fontId="0" fillId="2" borderId="21" xfId="1" applyFont="1" applyFill="1" applyBorder="1" applyAlignment="1">
      <alignment horizontal="center" vertical="center"/>
    </xf>
    <xf numFmtId="38" fontId="0" fillId="2" borderId="17" xfId="1" applyFont="1" applyFill="1" applyBorder="1" applyAlignment="1">
      <alignment horizontal="center" vertical="center"/>
    </xf>
    <xf numFmtId="38" fontId="0" fillId="2" borderId="22" xfId="1" applyFont="1" applyFill="1" applyBorder="1" applyAlignment="1">
      <alignment horizontal="center" vertical="center"/>
    </xf>
    <xf numFmtId="38" fontId="0" fillId="2" borderId="28" xfId="1" applyFont="1" applyFill="1" applyBorder="1" applyAlignment="1">
      <alignment horizontal="center" vertical="center"/>
    </xf>
    <xf numFmtId="38" fontId="0" fillId="2" borderId="29" xfId="1" applyFont="1" applyFill="1" applyBorder="1" applyAlignment="1">
      <alignment horizontal="center" vertical="center"/>
    </xf>
    <xf numFmtId="38" fontId="0" fillId="2" borderId="30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255"/>
    </xf>
    <xf numFmtId="38" fontId="0" fillId="2" borderId="5" xfId="1" applyFont="1" applyFill="1" applyBorder="1" applyAlignment="1">
      <alignment horizontal="center" vertical="center"/>
    </xf>
    <xf numFmtId="38" fontId="0" fillId="2" borderId="56" xfId="1" applyFont="1" applyFill="1" applyBorder="1" applyAlignment="1">
      <alignment horizontal="center" vertical="center"/>
    </xf>
    <xf numFmtId="38" fontId="0" fillId="2" borderId="7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38" fontId="13" fillId="2" borderId="35" xfId="1" applyFont="1" applyFill="1" applyBorder="1" applyAlignment="1">
      <alignment vertical="top"/>
    </xf>
    <xf numFmtId="38" fontId="13" fillId="2" borderId="36" xfId="1" applyFont="1" applyFill="1" applyBorder="1" applyAlignment="1">
      <alignment vertical="top"/>
    </xf>
    <xf numFmtId="38" fontId="13" fillId="2" borderId="34" xfId="1" applyFont="1" applyFill="1" applyBorder="1" applyAlignment="1">
      <alignment vertical="top"/>
    </xf>
    <xf numFmtId="38" fontId="6" fillId="2" borderId="14" xfId="1" applyFont="1" applyFill="1" applyBorder="1" applyAlignment="1">
      <alignment vertical="top"/>
    </xf>
    <xf numFmtId="38" fontId="6" fillId="2" borderId="15" xfId="1" applyFont="1" applyFill="1" applyBorder="1" applyAlignment="1">
      <alignment vertical="top"/>
    </xf>
    <xf numFmtId="38" fontId="6" fillId="2" borderId="13" xfId="1" applyFont="1" applyFill="1" applyBorder="1" applyAlignment="1">
      <alignment vertical="top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43" xfId="0" applyFill="1" applyBorder="1">
      <alignment vertical="center"/>
    </xf>
    <xf numFmtId="38" fontId="0" fillId="2" borderId="44" xfId="1" applyFont="1" applyFill="1" applyBorder="1" applyAlignment="1">
      <alignment horizontal="center" vertical="center"/>
    </xf>
    <xf numFmtId="38" fontId="0" fillId="2" borderId="45" xfId="1" applyFont="1" applyFill="1" applyBorder="1" applyAlignment="1">
      <alignment horizontal="center" vertical="center"/>
    </xf>
    <xf numFmtId="38" fontId="0" fillId="2" borderId="46" xfId="1" applyFont="1" applyFill="1" applyBorder="1" applyAlignment="1">
      <alignment horizontal="center" vertical="center"/>
    </xf>
    <xf numFmtId="38" fontId="0" fillId="2" borderId="47" xfId="1" applyFont="1" applyFill="1" applyBorder="1" applyAlignment="1">
      <alignment horizontal="center" vertical="center"/>
    </xf>
    <xf numFmtId="38" fontId="0" fillId="2" borderId="48" xfId="1" applyFont="1" applyFill="1" applyBorder="1" applyAlignment="1">
      <alignment horizontal="center" vertical="center"/>
    </xf>
    <xf numFmtId="0" fontId="0" fillId="2" borderId="28" xfId="0" applyFill="1" applyBorder="1" applyAlignment="1">
      <alignment vertical="top" wrapText="1"/>
    </xf>
    <xf numFmtId="0" fontId="0" fillId="2" borderId="30" xfId="0" applyFill="1" applyBorder="1" applyAlignment="1">
      <alignment vertical="top" wrapText="1"/>
    </xf>
    <xf numFmtId="38" fontId="5" fillId="2" borderId="35" xfId="1" applyFont="1" applyFill="1" applyBorder="1" applyAlignment="1">
      <alignment vertical="top"/>
    </xf>
    <xf numFmtId="38" fontId="5" fillId="2" borderId="36" xfId="1" applyFont="1" applyFill="1" applyBorder="1" applyAlignment="1">
      <alignment vertical="top"/>
    </xf>
    <xf numFmtId="0" fontId="0" fillId="2" borderId="32" xfId="0" applyFill="1" applyBorder="1" applyAlignment="1">
      <alignment horizontal="center" vertical="center" textRotation="255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7C02F-5F12-4DBD-B651-2D773BECBC04}">
  <sheetPr>
    <pageSetUpPr fitToPage="1"/>
  </sheetPr>
  <dimension ref="A1:Q55"/>
  <sheetViews>
    <sheetView showZeros="0" tabSelected="1" view="pageBreakPreview" zoomScaleNormal="100" zoomScaleSheetLayoutView="100" workbookViewId="0">
      <selection activeCell="T6" sqref="T6"/>
    </sheetView>
  </sheetViews>
  <sheetFormatPr defaultRowHeight="19.899999999999999" customHeight="1" x14ac:dyDescent="0.4"/>
  <cols>
    <col min="1" max="1" width="4.25" style="73" customWidth="1"/>
    <col min="2" max="2" width="21.375" style="1" bestFit="1" customWidth="1"/>
    <col min="3" max="3" width="14.375" style="1" customWidth="1"/>
    <col min="4" max="4" width="5" style="4" customWidth="1"/>
    <col min="5" max="5" width="5.375" style="4" customWidth="1"/>
    <col min="6" max="7" width="5" style="4" customWidth="1"/>
    <col min="8" max="8" width="4.625" style="4" customWidth="1"/>
    <col min="9" max="9" width="5" style="4" customWidth="1"/>
    <col min="10" max="10" width="5" style="1" customWidth="1"/>
    <col min="11" max="15" width="5" style="4" customWidth="1"/>
    <col min="16" max="16" width="4.625" style="4" customWidth="1"/>
    <col min="17" max="16384" width="9" style="1"/>
  </cols>
  <sheetData>
    <row r="1" spans="1:17" ht="25.5" customHeight="1" x14ac:dyDescent="0.4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7" ht="19.899999999999999" customHeight="1" x14ac:dyDescent="0.4">
      <c r="A2" s="2" t="s">
        <v>1</v>
      </c>
      <c r="D2" s="3"/>
      <c r="E2" s="3"/>
      <c r="F2" s="3"/>
      <c r="G2" s="3"/>
      <c r="H2" s="3"/>
      <c r="I2" s="3"/>
      <c r="K2" s="3"/>
      <c r="L2" s="3"/>
      <c r="M2" s="3"/>
      <c r="Q2" s="5"/>
    </row>
    <row r="3" spans="1:17" ht="19.899999999999999" customHeight="1" x14ac:dyDescent="0.4">
      <c r="A3" s="2"/>
      <c r="D3" s="3"/>
      <c r="E3" s="3"/>
      <c r="F3" s="3"/>
      <c r="G3" s="3" t="s">
        <v>2</v>
      </c>
      <c r="H3" s="3"/>
      <c r="I3" s="3"/>
      <c r="K3" s="144" t="s">
        <v>3</v>
      </c>
      <c r="L3" s="144"/>
      <c r="M3" s="144"/>
      <c r="N3" s="144"/>
      <c r="O3" s="144"/>
      <c r="P3" s="3"/>
    </row>
    <row r="4" spans="1:17" ht="19.899999999999999" customHeight="1" x14ac:dyDescent="0.4">
      <c r="A4" s="6" t="s">
        <v>4</v>
      </c>
      <c r="B4" s="6"/>
      <c r="D4" s="3"/>
      <c r="E4" s="3"/>
      <c r="F4" s="3"/>
      <c r="G4" s="7" t="s">
        <v>5</v>
      </c>
      <c r="H4" s="3"/>
      <c r="I4" s="3"/>
      <c r="K4" s="3"/>
      <c r="L4" s="3"/>
      <c r="M4" s="3"/>
      <c r="N4" s="3"/>
      <c r="O4" s="3"/>
      <c r="P4" s="7" t="s">
        <v>6</v>
      </c>
    </row>
    <row r="5" spans="1:17" ht="19.899999999999999" customHeight="1" x14ac:dyDescent="0.4">
      <c r="A5" s="8" t="s">
        <v>7</v>
      </c>
      <c r="B5" s="8"/>
      <c r="D5" s="3"/>
      <c r="E5" s="3"/>
      <c r="F5" s="3"/>
      <c r="G5" s="9">
        <v>1</v>
      </c>
      <c r="H5" s="9">
        <v>1</v>
      </c>
      <c r="I5" s="9">
        <v>1</v>
      </c>
      <c r="J5" s="10">
        <v>2</v>
      </c>
      <c r="K5" s="9">
        <v>5</v>
      </c>
      <c r="L5" s="74"/>
      <c r="M5" s="74"/>
      <c r="N5" s="74"/>
      <c r="O5" s="74"/>
      <c r="P5" s="74"/>
    </row>
    <row r="6" spans="1:17" ht="19.899999999999999" customHeight="1" x14ac:dyDescent="0.4">
      <c r="A6" s="8" t="s">
        <v>8</v>
      </c>
      <c r="B6" s="8"/>
      <c r="D6" s="3"/>
      <c r="E6" s="3"/>
      <c r="F6" s="3"/>
      <c r="G6" s="7" t="s">
        <v>5</v>
      </c>
      <c r="H6" s="3"/>
      <c r="I6" s="3"/>
      <c r="K6" s="3"/>
      <c r="L6" s="3"/>
      <c r="M6" s="3"/>
      <c r="N6" s="3"/>
      <c r="O6" s="3"/>
      <c r="P6" s="7" t="s">
        <v>6</v>
      </c>
    </row>
    <row r="7" spans="1:17" ht="19.899999999999999" customHeight="1" x14ac:dyDescent="0.4">
      <c r="A7" s="8"/>
      <c r="B7" s="8"/>
      <c r="D7" s="11"/>
      <c r="E7" s="3"/>
      <c r="F7" s="3"/>
      <c r="G7" s="3" t="s">
        <v>9</v>
      </c>
      <c r="H7" s="3"/>
      <c r="I7" s="3"/>
      <c r="J7" s="145" t="s">
        <v>10</v>
      </c>
      <c r="K7" s="145"/>
      <c r="L7" s="145"/>
      <c r="M7" s="145"/>
      <c r="N7" s="145"/>
      <c r="O7" s="145"/>
      <c r="P7" s="145"/>
    </row>
    <row r="8" spans="1:17" ht="19.899999999999999" customHeight="1" x14ac:dyDescent="0.4">
      <c r="A8" s="8"/>
      <c r="B8" s="8"/>
      <c r="D8" s="3"/>
      <c r="E8" s="3"/>
      <c r="F8" s="3"/>
      <c r="G8" s="3"/>
      <c r="H8" s="3"/>
      <c r="I8" s="3"/>
      <c r="J8" s="145" t="s">
        <v>11</v>
      </c>
      <c r="K8" s="145"/>
      <c r="L8" s="145"/>
      <c r="M8" s="145"/>
      <c r="N8" s="145"/>
      <c r="O8" s="145"/>
      <c r="P8" s="145"/>
    </row>
    <row r="9" spans="1:17" ht="19.899999999999999" customHeight="1" x14ac:dyDescent="0.4">
      <c r="A9" s="8" t="s">
        <v>12</v>
      </c>
      <c r="B9" s="8"/>
      <c r="D9" s="3"/>
      <c r="E9" s="3"/>
      <c r="F9" s="3"/>
      <c r="H9" s="3"/>
      <c r="I9" s="3"/>
      <c r="K9" s="3"/>
      <c r="L9" s="3"/>
      <c r="M9" s="3"/>
      <c r="N9" s="3"/>
      <c r="O9" s="3"/>
      <c r="P9" s="3"/>
      <c r="Q9" s="5" t="s">
        <v>13</v>
      </c>
    </row>
    <row r="10" spans="1:17" ht="19.899999999999999" customHeight="1" x14ac:dyDescent="0.4">
      <c r="A10" s="8" t="s">
        <v>14</v>
      </c>
      <c r="B10" s="8"/>
      <c r="D10" s="3"/>
      <c r="E10" s="3"/>
      <c r="F10" s="3"/>
      <c r="G10" s="3" t="s">
        <v>15</v>
      </c>
      <c r="H10" s="3"/>
      <c r="I10" s="3"/>
      <c r="K10" s="3"/>
      <c r="L10" s="3"/>
      <c r="M10" s="3"/>
      <c r="N10" s="3"/>
      <c r="O10" s="3"/>
      <c r="P10" s="3"/>
    </row>
    <row r="11" spans="1:17" ht="19.899999999999999" customHeight="1" x14ac:dyDescent="0.4">
      <c r="A11" s="1"/>
      <c r="D11" s="3"/>
      <c r="E11" s="3"/>
      <c r="F11" s="3"/>
      <c r="G11" s="3"/>
      <c r="H11" s="3"/>
      <c r="I11" s="3"/>
      <c r="J11" s="146" t="s">
        <v>16</v>
      </c>
      <c r="K11" s="146"/>
      <c r="L11" s="146"/>
      <c r="M11" s="146"/>
      <c r="N11" s="146"/>
    </row>
    <row r="12" spans="1:17" ht="19.899999999999999" customHeight="1" thickBot="1" x14ac:dyDescent="0.45">
      <c r="A12" s="2" t="s">
        <v>17</v>
      </c>
      <c r="D12" s="3"/>
      <c r="E12" s="3"/>
      <c r="F12" s="3"/>
      <c r="G12" s="3"/>
      <c r="H12" s="3"/>
      <c r="I12" s="3"/>
      <c r="J12" s="146"/>
      <c r="K12" s="146"/>
      <c r="L12" s="146"/>
      <c r="M12" s="146"/>
      <c r="N12" s="146"/>
    </row>
    <row r="13" spans="1:17" s="17" customFormat="1" ht="19.899999999999999" customHeight="1" x14ac:dyDescent="0.4">
      <c r="A13" s="12"/>
      <c r="B13" s="13" t="s">
        <v>18</v>
      </c>
      <c r="C13" s="14" t="s">
        <v>19</v>
      </c>
      <c r="D13" s="117" t="s">
        <v>20</v>
      </c>
      <c r="E13" s="120"/>
      <c r="F13" s="119" t="s">
        <v>21</v>
      </c>
      <c r="G13" s="120"/>
      <c r="H13" s="120"/>
      <c r="I13" s="121"/>
      <c r="J13" s="15" t="s">
        <v>22</v>
      </c>
      <c r="K13" s="147" t="s">
        <v>23</v>
      </c>
      <c r="L13" s="147"/>
      <c r="M13" s="147"/>
      <c r="N13" s="16"/>
      <c r="O13" s="16"/>
      <c r="P13" s="16"/>
    </row>
    <row r="14" spans="1:17" ht="30.75" customHeight="1" x14ac:dyDescent="0.4">
      <c r="A14" s="104" t="s">
        <v>24</v>
      </c>
      <c r="B14" s="18" t="s">
        <v>25</v>
      </c>
      <c r="C14" s="19" t="s">
        <v>26</v>
      </c>
      <c r="D14" s="77"/>
      <c r="E14" s="78"/>
      <c r="F14" s="79">
        <f>8957*D14</f>
        <v>0</v>
      </c>
      <c r="G14" s="80"/>
      <c r="H14" s="80"/>
      <c r="I14" s="81"/>
      <c r="J14" s="20"/>
      <c r="K14" s="21"/>
      <c r="L14" s="21"/>
      <c r="M14" s="22"/>
      <c r="N14" s="23"/>
      <c r="O14" s="24"/>
      <c r="P14" s="24"/>
    </row>
    <row r="15" spans="1:17" ht="26.25" customHeight="1" x14ac:dyDescent="0.4">
      <c r="A15" s="104"/>
      <c r="B15" s="25" t="s">
        <v>27</v>
      </c>
      <c r="C15" s="26"/>
      <c r="D15" s="106"/>
      <c r="E15" s="107"/>
      <c r="F15" s="110">
        <f>2110*D15</f>
        <v>0</v>
      </c>
      <c r="G15" s="111"/>
      <c r="H15" s="111"/>
      <c r="I15" s="112"/>
      <c r="J15" s="27"/>
      <c r="K15" s="24"/>
      <c r="L15" s="24"/>
      <c r="M15" s="28"/>
      <c r="N15" s="23"/>
      <c r="O15" s="24"/>
      <c r="P15" s="24"/>
    </row>
    <row r="16" spans="1:17" ht="18.75" customHeight="1" x14ac:dyDescent="0.4">
      <c r="A16" s="104"/>
      <c r="B16" s="29" t="s">
        <v>28</v>
      </c>
      <c r="C16" s="30" t="s">
        <v>29</v>
      </c>
      <c r="D16" s="108"/>
      <c r="E16" s="109"/>
      <c r="F16" s="113"/>
      <c r="G16" s="114"/>
      <c r="H16" s="114"/>
      <c r="I16" s="115"/>
      <c r="J16" s="27"/>
      <c r="K16" s="24"/>
      <c r="L16" s="24"/>
      <c r="M16" s="28"/>
      <c r="N16" s="23"/>
      <c r="O16" s="24"/>
      <c r="P16" s="24"/>
    </row>
    <row r="17" spans="1:16" ht="18.75" customHeight="1" x14ac:dyDescent="0.4">
      <c r="A17" s="104"/>
      <c r="B17" s="29" t="s">
        <v>30</v>
      </c>
      <c r="C17" s="31">
        <v>66</v>
      </c>
      <c r="D17" s="77"/>
      <c r="E17" s="78"/>
      <c r="F17" s="79">
        <f>C17*D17</f>
        <v>0</v>
      </c>
      <c r="G17" s="80"/>
      <c r="H17" s="80"/>
      <c r="I17" s="81"/>
      <c r="J17" s="27"/>
      <c r="K17" s="24"/>
      <c r="L17" s="24"/>
      <c r="M17" s="28"/>
      <c r="N17" s="23"/>
      <c r="O17" s="24"/>
      <c r="P17" s="24"/>
    </row>
    <row r="18" spans="1:16" ht="17.25" customHeight="1" x14ac:dyDescent="0.4">
      <c r="A18" s="104"/>
      <c r="B18" s="32" t="s">
        <v>31</v>
      </c>
      <c r="C18" s="33"/>
      <c r="D18" s="106"/>
      <c r="E18" s="107"/>
      <c r="F18" s="110">
        <f>C19*D18</f>
        <v>0</v>
      </c>
      <c r="G18" s="111"/>
      <c r="H18" s="111"/>
      <c r="I18" s="112"/>
      <c r="J18" s="27"/>
      <c r="K18" s="24"/>
      <c r="L18" s="24"/>
      <c r="M18" s="28"/>
      <c r="N18" s="23"/>
      <c r="O18" s="24"/>
      <c r="P18" s="24"/>
    </row>
    <row r="19" spans="1:16" ht="19.899999999999999" customHeight="1" x14ac:dyDescent="0.4">
      <c r="A19" s="104"/>
      <c r="B19" s="29" t="s">
        <v>32</v>
      </c>
      <c r="C19" s="34">
        <v>231</v>
      </c>
      <c r="D19" s="108"/>
      <c r="E19" s="109"/>
      <c r="F19" s="113"/>
      <c r="G19" s="114"/>
      <c r="H19" s="114"/>
      <c r="I19" s="115"/>
      <c r="J19" s="27"/>
      <c r="K19" s="24"/>
      <c r="L19" s="24"/>
      <c r="M19" s="28"/>
      <c r="N19" s="23"/>
      <c r="O19" s="24"/>
      <c r="P19" s="24"/>
    </row>
    <row r="20" spans="1:16" ht="19.899999999999999" customHeight="1" x14ac:dyDescent="0.4">
      <c r="A20" s="104"/>
      <c r="B20" s="29" t="s">
        <v>30</v>
      </c>
      <c r="C20" s="35">
        <v>66</v>
      </c>
      <c r="D20" s="77"/>
      <c r="E20" s="78"/>
      <c r="F20" s="79">
        <f>C20*D20</f>
        <v>0</v>
      </c>
      <c r="G20" s="80"/>
      <c r="H20" s="80"/>
      <c r="I20" s="81"/>
      <c r="J20" s="27"/>
      <c r="K20" s="24"/>
      <c r="L20" s="24"/>
      <c r="M20" s="28"/>
      <c r="N20" s="23"/>
      <c r="O20" s="24"/>
      <c r="P20" s="24"/>
    </row>
    <row r="21" spans="1:16" ht="19.899999999999999" customHeight="1" thickBot="1" x14ac:dyDescent="0.45">
      <c r="A21" s="104"/>
      <c r="B21" s="29" t="s">
        <v>33</v>
      </c>
      <c r="C21" s="36">
        <v>1430</v>
      </c>
      <c r="D21" s="77"/>
      <c r="E21" s="78"/>
      <c r="F21" s="79">
        <f>C21*D21</f>
        <v>0</v>
      </c>
      <c r="G21" s="80"/>
      <c r="H21" s="80"/>
      <c r="I21" s="81"/>
      <c r="J21" s="37"/>
      <c r="K21" s="38" t="s">
        <v>34</v>
      </c>
      <c r="L21" s="39"/>
      <c r="M21" s="40" t="s">
        <v>35</v>
      </c>
      <c r="N21" s="41" t="s">
        <v>36</v>
      </c>
      <c r="O21" s="24"/>
      <c r="P21" s="24"/>
    </row>
    <row r="22" spans="1:16" ht="19.899999999999999" customHeight="1" thickBot="1" x14ac:dyDescent="0.45">
      <c r="A22" s="142"/>
      <c r="B22" s="29" t="s">
        <v>37</v>
      </c>
      <c r="C22" s="42">
        <v>1232</v>
      </c>
      <c r="D22" s="82"/>
      <c r="E22" s="83"/>
      <c r="F22" s="84">
        <f>C22*D22</f>
        <v>0</v>
      </c>
      <c r="G22" s="85"/>
      <c r="H22" s="85"/>
      <c r="I22" s="86"/>
      <c r="J22" s="43"/>
      <c r="K22" s="140">
        <f>C22*J22</f>
        <v>0</v>
      </c>
      <c r="L22" s="141"/>
      <c r="M22" s="141"/>
      <c r="N22" s="90">
        <f>SUM(F14:I22)-K22</f>
        <v>0</v>
      </c>
      <c r="O22" s="91"/>
      <c r="P22" s="92"/>
    </row>
    <row r="23" spans="1:16" ht="19.899999999999999" customHeight="1" x14ac:dyDescent="0.4">
      <c r="A23" s="116" t="s">
        <v>38</v>
      </c>
      <c r="B23" s="131" t="s">
        <v>39</v>
      </c>
      <c r="C23" s="132"/>
      <c r="D23" s="133"/>
      <c r="E23" s="134"/>
      <c r="F23" s="135"/>
      <c r="G23" s="136"/>
      <c r="H23" s="136"/>
      <c r="I23" s="137"/>
      <c r="J23" s="27"/>
      <c r="K23" s="24"/>
      <c r="L23" s="24"/>
      <c r="M23" s="44"/>
      <c r="N23" s="45"/>
    </row>
    <row r="24" spans="1:16" ht="30" customHeight="1" x14ac:dyDescent="0.4">
      <c r="A24" s="104"/>
      <c r="B24" s="138" t="s">
        <v>40</v>
      </c>
      <c r="C24" s="139"/>
      <c r="D24" s="108"/>
      <c r="E24" s="109"/>
      <c r="F24" s="113"/>
      <c r="G24" s="114"/>
      <c r="H24" s="114"/>
      <c r="I24" s="115"/>
      <c r="J24" s="27"/>
      <c r="K24" s="24"/>
      <c r="L24" s="24"/>
      <c r="M24" s="44"/>
      <c r="N24" s="45"/>
    </row>
    <row r="25" spans="1:16" ht="19.899999999999999" customHeight="1" x14ac:dyDescent="0.4">
      <c r="A25" s="104"/>
      <c r="B25" s="32" t="s">
        <v>41</v>
      </c>
      <c r="C25" s="33"/>
      <c r="D25" s="106"/>
      <c r="E25" s="107"/>
      <c r="F25" s="110">
        <f>C26*D25</f>
        <v>0</v>
      </c>
      <c r="G25" s="111"/>
      <c r="H25" s="111"/>
      <c r="I25" s="112"/>
      <c r="J25" s="27"/>
      <c r="K25" s="24"/>
      <c r="L25" s="24"/>
      <c r="M25" s="44"/>
      <c r="N25" s="45"/>
    </row>
    <row r="26" spans="1:16" ht="19.899999999999999" customHeight="1" x14ac:dyDescent="0.4">
      <c r="A26" s="104"/>
      <c r="B26" s="29" t="s">
        <v>32</v>
      </c>
      <c r="C26" s="34">
        <v>240</v>
      </c>
      <c r="D26" s="108"/>
      <c r="E26" s="109"/>
      <c r="F26" s="113"/>
      <c r="G26" s="114"/>
      <c r="H26" s="114"/>
      <c r="I26" s="115"/>
      <c r="J26" s="27"/>
      <c r="K26" s="24"/>
      <c r="L26" s="24"/>
      <c r="M26" s="44"/>
      <c r="N26" s="45"/>
    </row>
    <row r="27" spans="1:16" ht="19.899999999999999" customHeight="1" x14ac:dyDescent="0.4">
      <c r="A27" s="104"/>
      <c r="B27" s="46" t="s">
        <v>42</v>
      </c>
      <c r="C27" s="35">
        <v>130</v>
      </c>
      <c r="D27" s="77"/>
      <c r="E27" s="78"/>
      <c r="F27" s="79">
        <f>C27*D27</f>
        <v>0</v>
      </c>
      <c r="G27" s="80"/>
      <c r="H27" s="80"/>
      <c r="I27" s="81"/>
      <c r="J27" s="27"/>
      <c r="K27" s="24"/>
      <c r="L27" s="24"/>
      <c r="M27" s="44"/>
      <c r="N27" s="45"/>
    </row>
    <row r="28" spans="1:16" ht="19.899999999999999" customHeight="1" x14ac:dyDescent="0.25">
      <c r="A28" s="104"/>
      <c r="B28" s="29" t="s">
        <v>33</v>
      </c>
      <c r="C28" s="36">
        <v>1430</v>
      </c>
      <c r="D28" s="77"/>
      <c r="E28" s="78"/>
      <c r="F28" s="79">
        <f>C28*D28</f>
        <v>0</v>
      </c>
      <c r="G28" s="80"/>
      <c r="H28" s="80"/>
      <c r="I28" s="81"/>
      <c r="J28" s="37"/>
      <c r="K28" s="38" t="s">
        <v>34</v>
      </c>
      <c r="L28" s="39"/>
      <c r="M28" s="47"/>
      <c r="N28" s="45"/>
    </row>
    <row r="29" spans="1:16" ht="19.899999999999999" customHeight="1" x14ac:dyDescent="0.4">
      <c r="A29" s="104"/>
      <c r="B29" s="48" t="s">
        <v>37</v>
      </c>
      <c r="C29" s="36">
        <v>1240</v>
      </c>
      <c r="D29" s="77"/>
      <c r="E29" s="78"/>
      <c r="F29" s="79">
        <f>C29*D29</f>
        <v>0</v>
      </c>
      <c r="G29" s="80"/>
      <c r="H29" s="80"/>
      <c r="I29" s="81"/>
      <c r="J29" s="49"/>
      <c r="K29" s="126">
        <f>C29*J29</f>
        <v>0</v>
      </c>
      <c r="L29" s="127"/>
      <c r="M29" s="128"/>
      <c r="N29" s="45"/>
    </row>
    <row r="30" spans="1:16" ht="19.899999999999999" customHeight="1" x14ac:dyDescent="0.4">
      <c r="A30" s="104"/>
      <c r="B30" s="129" t="s">
        <v>43</v>
      </c>
      <c r="C30" s="130"/>
      <c r="D30" s="106"/>
      <c r="E30" s="107"/>
      <c r="F30" s="110"/>
      <c r="G30" s="111"/>
      <c r="H30" s="111"/>
      <c r="I30" s="112"/>
      <c r="J30" s="20"/>
      <c r="K30" s="21"/>
      <c r="L30" s="21"/>
      <c r="M30" s="50"/>
      <c r="N30" s="45"/>
    </row>
    <row r="31" spans="1:16" ht="25.5" customHeight="1" x14ac:dyDescent="0.4">
      <c r="A31" s="104"/>
      <c r="B31" s="51" t="s">
        <v>44</v>
      </c>
      <c r="C31" s="52"/>
      <c r="D31" s="108"/>
      <c r="E31" s="109"/>
      <c r="F31" s="113"/>
      <c r="G31" s="114"/>
      <c r="H31" s="114"/>
      <c r="I31" s="115"/>
      <c r="J31" s="27"/>
      <c r="K31" s="24"/>
      <c r="L31" s="24"/>
      <c r="M31" s="44"/>
      <c r="N31" s="45"/>
    </row>
    <row r="32" spans="1:16" ht="19.899999999999999" customHeight="1" x14ac:dyDescent="0.4">
      <c r="A32" s="104"/>
      <c r="B32" s="32" t="s">
        <v>45</v>
      </c>
      <c r="C32" s="33"/>
      <c r="D32" s="106"/>
      <c r="E32" s="107"/>
      <c r="F32" s="110"/>
      <c r="G32" s="111"/>
      <c r="H32" s="111"/>
      <c r="I32" s="112"/>
      <c r="J32" s="27"/>
      <c r="K32" s="24"/>
      <c r="L32" s="24"/>
      <c r="M32" s="44"/>
      <c r="N32" s="45"/>
    </row>
    <row r="33" spans="1:17" ht="19.899999999999999" customHeight="1" x14ac:dyDescent="0.4">
      <c r="A33" s="104"/>
      <c r="B33" s="29" t="s">
        <v>32</v>
      </c>
      <c r="C33" s="53"/>
      <c r="D33" s="108"/>
      <c r="E33" s="109"/>
      <c r="F33" s="113"/>
      <c r="G33" s="114"/>
      <c r="H33" s="114"/>
      <c r="I33" s="115"/>
      <c r="J33" s="27"/>
      <c r="K33" s="24"/>
      <c r="L33" s="24"/>
      <c r="M33" s="44"/>
      <c r="N33" s="45"/>
    </row>
    <row r="34" spans="1:17" ht="19.899999999999999" customHeight="1" x14ac:dyDescent="0.4">
      <c r="A34" s="104"/>
      <c r="B34" s="29" t="s">
        <v>30</v>
      </c>
      <c r="C34" s="35"/>
      <c r="D34" s="77"/>
      <c r="E34" s="78"/>
      <c r="F34" s="79"/>
      <c r="G34" s="80"/>
      <c r="H34" s="80"/>
      <c r="I34" s="81"/>
      <c r="J34" s="27"/>
      <c r="K34" s="24"/>
      <c r="L34" s="24"/>
      <c r="M34" s="44"/>
      <c r="N34" s="45"/>
    </row>
    <row r="35" spans="1:17" ht="19.899999999999999" customHeight="1" thickBot="1" x14ac:dyDescent="0.4">
      <c r="A35" s="104"/>
      <c r="B35" s="29" t="s">
        <v>33</v>
      </c>
      <c r="C35" s="35"/>
      <c r="D35" s="77"/>
      <c r="E35" s="78"/>
      <c r="F35" s="79"/>
      <c r="G35" s="80"/>
      <c r="H35" s="80"/>
      <c r="I35" s="81"/>
      <c r="J35" s="37"/>
      <c r="K35" s="39"/>
      <c r="L35" s="39"/>
      <c r="M35" s="54" t="s">
        <v>46</v>
      </c>
      <c r="N35" s="122" t="s">
        <v>47</v>
      </c>
      <c r="O35" s="122"/>
      <c r="P35" s="122"/>
      <c r="Q35" s="122"/>
    </row>
    <row r="36" spans="1:17" ht="19.899999999999999" customHeight="1" thickBot="1" x14ac:dyDescent="0.45">
      <c r="A36" s="105"/>
      <c r="B36" s="55" t="s">
        <v>37</v>
      </c>
      <c r="C36" s="56"/>
      <c r="D36" s="82"/>
      <c r="E36" s="83"/>
      <c r="F36" s="84"/>
      <c r="G36" s="85"/>
      <c r="H36" s="85"/>
      <c r="I36" s="86"/>
      <c r="J36" s="57"/>
      <c r="K36" s="123"/>
      <c r="L36" s="124"/>
      <c r="M36" s="125"/>
      <c r="N36" s="100">
        <f>SUM(F23:I36)-K29-K36</f>
        <v>0</v>
      </c>
      <c r="O36" s="101"/>
      <c r="P36" s="102"/>
    </row>
    <row r="37" spans="1:17" ht="31.5" customHeight="1" x14ac:dyDescent="0.4">
      <c r="A37" s="116" t="s">
        <v>48</v>
      </c>
      <c r="B37" s="58" t="s">
        <v>49</v>
      </c>
      <c r="C37" s="19" t="s">
        <v>50</v>
      </c>
      <c r="D37" s="117"/>
      <c r="E37" s="118"/>
      <c r="F37" s="119">
        <f>9757*D37</f>
        <v>0</v>
      </c>
      <c r="G37" s="120"/>
      <c r="H37" s="120"/>
      <c r="I37" s="121"/>
      <c r="J37" s="59"/>
      <c r="K37" s="60"/>
      <c r="L37" s="60"/>
      <c r="M37" s="61"/>
      <c r="N37" s="45"/>
    </row>
    <row r="38" spans="1:17" ht="26.25" customHeight="1" x14ac:dyDescent="0.4">
      <c r="A38" s="103"/>
      <c r="B38" s="25" t="s">
        <v>27</v>
      </c>
      <c r="C38" s="26"/>
      <c r="D38" s="106"/>
      <c r="E38" s="107"/>
      <c r="F38" s="110">
        <f>C39*D38</f>
        <v>0</v>
      </c>
      <c r="G38" s="111"/>
      <c r="H38" s="111"/>
      <c r="I38" s="112"/>
      <c r="J38" s="27"/>
      <c r="K38" s="24"/>
      <c r="L38" s="24"/>
      <c r="M38" s="28"/>
      <c r="N38" s="23"/>
      <c r="O38" s="24"/>
      <c r="P38" s="24"/>
    </row>
    <row r="39" spans="1:17" ht="18.75" customHeight="1" x14ac:dyDescent="0.4">
      <c r="A39" s="103"/>
      <c r="B39" s="46" t="s">
        <v>51</v>
      </c>
      <c r="C39" s="31">
        <v>66</v>
      </c>
      <c r="D39" s="108"/>
      <c r="E39" s="109"/>
      <c r="F39" s="113"/>
      <c r="G39" s="114"/>
      <c r="H39" s="114"/>
      <c r="I39" s="115"/>
      <c r="J39" s="27"/>
      <c r="K39" s="24"/>
      <c r="L39" s="24"/>
      <c r="M39" s="28"/>
      <c r="N39" s="23"/>
      <c r="O39" s="24"/>
      <c r="P39" s="24"/>
    </row>
    <row r="40" spans="1:17" ht="19.899999999999999" customHeight="1" x14ac:dyDescent="0.4">
      <c r="A40" s="104"/>
      <c r="B40" s="32" t="s">
        <v>52</v>
      </c>
      <c r="C40" s="33"/>
      <c r="D40" s="106"/>
      <c r="E40" s="107"/>
      <c r="F40" s="110">
        <f>C41*D40</f>
        <v>0</v>
      </c>
      <c r="G40" s="111"/>
      <c r="H40" s="111"/>
      <c r="I40" s="112"/>
      <c r="J40" s="27"/>
      <c r="K40" s="24"/>
      <c r="L40" s="24"/>
      <c r="M40" s="44"/>
      <c r="N40" s="45"/>
    </row>
    <row r="41" spans="1:17" ht="19.899999999999999" customHeight="1" x14ac:dyDescent="0.4">
      <c r="A41" s="104"/>
      <c r="B41" s="29" t="s">
        <v>32</v>
      </c>
      <c r="C41" s="34">
        <v>231</v>
      </c>
      <c r="D41" s="108"/>
      <c r="E41" s="109"/>
      <c r="F41" s="113"/>
      <c r="G41" s="114"/>
      <c r="H41" s="114"/>
      <c r="I41" s="115"/>
      <c r="J41" s="27"/>
      <c r="K41" s="24"/>
      <c r="L41" s="24"/>
      <c r="M41" s="28"/>
      <c r="N41" s="23"/>
      <c r="O41" s="24"/>
      <c r="P41" s="24"/>
    </row>
    <row r="42" spans="1:17" ht="19.899999999999999" customHeight="1" thickBot="1" x14ac:dyDescent="0.45">
      <c r="A42" s="104"/>
      <c r="B42" s="29" t="s">
        <v>30</v>
      </c>
      <c r="C42" s="35">
        <v>66</v>
      </c>
      <c r="D42" s="77"/>
      <c r="E42" s="78"/>
      <c r="F42" s="79">
        <f>C42*D42</f>
        <v>0</v>
      </c>
      <c r="G42" s="80"/>
      <c r="H42" s="80"/>
      <c r="I42" s="81"/>
      <c r="J42" s="27"/>
      <c r="K42" s="24"/>
      <c r="L42" s="24"/>
      <c r="M42" s="62" t="s">
        <v>53</v>
      </c>
      <c r="N42" s="41" t="s">
        <v>54</v>
      </c>
      <c r="O42" s="24"/>
      <c r="P42" s="24"/>
    </row>
    <row r="43" spans="1:17" ht="19.899999999999999" customHeight="1" thickBot="1" x14ac:dyDescent="0.45">
      <c r="A43" s="104"/>
      <c r="B43" s="29" t="s">
        <v>33</v>
      </c>
      <c r="C43" s="36">
        <v>1430</v>
      </c>
      <c r="D43" s="77"/>
      <c r="E43" s="78"/>
      <c r="F43" s="79">
        <f>C43*D43</f>
        <v>0</v>
      </c>
      <c r="G43" s="80"/>
      <c r="H43" s="80"/>
      <c r="I43" s="81"/>
      <c r="J43" s="27"/>
      <c r="K43" s="24"/>
      <c r="L43" s="24"/>
      <c r="M43" s="24"/>
      <c r="N43" s="100">
        <f>SUM(F37:I43)</f>
        <v>0</v>
      </c>
      <c r="O43" s="101"/>
      <c r="P43" s="102"/>
    </row>
    <row r="44" spans="1:17" ht="33" customHeight="1" thickTop="1" x14ac:dyDescent="0.4">
      <c r="A44" s="103" t="s">
        <v>55</v>
      </c>
      <c r="B44" s="18" t="s">
        <v>56</v>
      </c>
      <c r="C44" s="19" t="s">
        <v>26</v>
      </c>
      <c r="D44" s="77"/>
      <c r="E44" s="78"/>
      <c r="F44" s="79">
        <f>8957*D44</f>
        <v>0</v>
      </c>
      <c r="G44" s="80"/>
      <c r="H44" s="80"/>
      <c r="I44" s="81"/>
      <c r="J44" s="27"/>
      <c r="K44" s="24"/>
      <c r="L44" s="24"/>
      <c r="M44" s="44"/>
      <c r="N44" s="23"/>
      <c r="O44" s="24"/>
      <c r="P44" s="24"/>
    </row>
    <row r="45" spans="1:17" ht="26.25" customHeight="1" x14ac:dyDescent="0.4">
      <c r="A45" s="103"/>
      <c r="B45" s="25" t="s">
        <v>27</v>
      </c>
      <c r="C45" s="26"/>
      <c r="D45" s="106"/>
      <c r="E45" s="107"/>
      <c r="F45" s="110">
        <f>2110*D45</f>
        <v>0</v>
      </c>
      <c r="G45" s="111"/>
      <c r="H45" s="111"/>
      <c r="I45" s="112"/>
      <c r="J45" s="27"/>
      <c r="K45" s="24"/>
      <c r="L45" s="24"/>
      <c r="M45" s="28"/>
      <c r="N45" s="23"/>
      <c r="O45" s="24"/>
      <c r="P45" s="24"/>
    </row>
    <row r="46" spans="1:17" ht="18.75" customHeight="1" x14ac:dyDescent="0.4">
      <c r="A46" s="103"/>
      <c r="B46" s="29" t="s">
        <v>28</v>
      </c>
      <c r="C46" s="30" t="s">
        <v>29</v>
      </c>
      <c r="D46" s="108"/>
      <c r="E46" s="109"/>
      <c r="F46" s="113"/>
      <c r="G46" s="114"/>
      <c r="H46" s="114"/>
      <c r="I46" s="115"/>
      <c r="J46" s="27"/>
      <c r="K46" s="63" t="s">
        <v>57</v>
      </c>
      <c r="L46" s="64"/>
      <c r="M46" s="65"/>
      <c r="N46" s="66"/>
      <c r="O46" s="64"/>
      <c r="P46" s="24"/>
    </row>
    <row r="47" spans="1:17" ht="18.75" customHeight="1" x14ac:dyDescent="0.4">
      <c r="A47" s="103"/>
      <c r="B47" s="29" t="s">
        <v>30</v>
      </c>
      <c r="C47" s="31">
        <v>66</v>
      </c>
      <c r="D47" s="77"/>
      <c r="E47" s="78"/>
      <c r="F47" s="79">
        <f>C47*D47</f>
        <v>0</v>
      </c>
      <c r="G47" s="80"/>
      <c r="H47" s="80"/>
      <c r="I47" s="81"/>
      <c r="J47" s="27"/>
      <c r="K47" s="63" t="s">
        <v>58</v>
      </c>
      <c r="L47" s="64"/>
      <c r="M47" s="65"/>
      <c r="N47" s="66"/>
      <c r="O47" s="64"/>
      <c r="P47" s="24"/>
    </row>
    <row r="48" spans="1:17" ht="19.899999999999999" customHeight="1" x14ac:dyDescent="0.4">
      <c r="A48" s="104"/>
      <c r="B48" s="32" t="s">
        <v>59</v>
      </c>
      <c r="C48" s="33"/>
      <c r="D48" s="106"/>
      <c r="E48" s="107"/>
      <c r="F48" s="110">
        <f>C49*D48</f>
        <v>0</v>
      </c>
      <c r="G48" s="111"/>
      <c r="H48" s="111"/>
      <c r="I48" s="112"/>
      <c r="J48" s="27"/>
      <c r="K48" s="63"/>
      <c r="L48" s="64"/>
      <c r="M48" s="65"/>
      <c r="N48" s="64" t="s">
        <v>60</v>
      </c>
      <c r="O48" s="64"/>
      <c r="P48" s="24"/>
    </row>
    <row r="49" spans="1:17" ht="19.899999999999999" customHeight="1" x14ac:dyDescent="0.4">
      <c r="A49" s="104"/>
      <c r="B49" s="29" t="s">
        <v>32</v>
      </c>
      <c r="C49" s="34">
        <v>231</v>
      </c>
      <c r="D49" s="108"/>
      <c r="E49" s="109"/>
      <c r="F49" s="113"/>
      <c r="G49" s="114"/>
      <c r="H49" s="114"/>
      <c r="I49" s="115"/>
      <c r="J49" s="27"/>
      <c r="L49" s="67"/>
      <c r="M49" s="65"/>
      <c r="N49" s="66"/>
      <c r="O49" s="64"/>
      <c r="P49" s="64"/>
      <c r="Q49" s="2"/>
    </row>
    <row r="50" spans="1:17" ht="19.899999999999999" customHeight="1" x14ac:dyDescent="0.4">
      <c r="A50" s="104"/>
      <c r="B50" s="29" t="s">
        <v>42</v>
      </c>
      <c r="C50" s="35">
        <v>66</v>
      </c>
      <c r="D50" s="77"/>
      <c r="E50" s="78"/>
      <c r="F50" s="79">
        <f>C50*D50</f>
        <v>0</v>
      </c>
      <c r="G50" s="80"/>
      <c r="H50" s="80"/>
      <c r="I50" s="81"/>
      <c r="J50" s="27"/>
      <c r="K50" s="24"/>
      <c r="L50" s="24"/>
      <c r="M50" s="44"/>
      <c r="N50" s="23"/>
      <c r="O50" s="24"/>
      <c r="P50" s="24"/>
    </row>
    <row r="51" spans="1:17" ht="19.899999999999999" customHeight="1" thickBot="1" x14ac:dyDescent="0.45">
      <c r="A51" s="104"/>
      <c r="B51" s="29" t="s">
        <v>33</v>
      </c>
      <c r="C51" s="36">
        <v>1430</v>
      </c>
      <c r="D51" s="77"/>
      <c r="E51" s="78"/>
      <c r="F51" s="79">
        <f>C51*D51</f>
        <v>0</v>
      </c>
      <c r="G51" s="80"/>
      <c r="H51" s="80"/>
      <c r="I51" s="81"/>
      <c r="J51" s="27"/>
      <c r="K51" s="38" t="s">
        <v>34</v>
      </c>
      <c r="L51" s="24"/>
      <c r="M51" s="68" t="s">
        <v>61</v>
      </c>
      <c r="N51" s="41" t="s">
        <v>62</v>
      </c>
      <c r="O51" s="24"/>
      <c r="P51" s="24"/>
    </row>
    <row r="52" spans="1:17" ht="19.899999999999999" customHeight="1" thickBot="1" x14ac:dyDescent="0.45">
      <c r="A52" s="105"/>
      <c r="B52" s="29" t="s">
        <v>37</v>
      </c>
      <c r="C52" s="42">
        <v>1232</v>
      </c>
      <c r="D52" s="82"/>
      <c r="E52" s="83"/>
      <c r="F52" s="84">
        <f>C52*D52</f>
        <v>0</v>
      </c>
      <c r="G52" s="85"/>
      <c r="H52" s="85"/>
      <c r="I52" s="86"/>
      <c r="J52" s="57"/>
      <c r="K52" s="87"/>
      <c r="L52" s="88"/>
      <c r="M52" s="89"/>
      <c r="N52" s="90">
        <f>SUM(F44:I52)-K52</f>
        <v>0</v>
      </c>
      <c r="O52" s="91"/>
      <c r="P52" s="92"/>
    </row>
    <row r="53" spans="1:17" ht="35.450000000000003" customHeight="1" thickBot="1" x14ac:dyDescent="0.45">
      <c r="A53" s="69"/>
      <c r="B53" s="93" t="s">
        <v>63</v>
      </c>
      <c r="C53" s="94"/>
      <c r="D53" s="95">
        <f>D14+D23+D30+D37+D44</f>
        <v>0</v>
      </c>
      <c r="E53" s="96"/>
      <c r="F53" s="97">
        <f>N22+N36+N43+N52</f>
        <v>0</v>
      </c>
      <c r="G53" s="98"/>
      <c r="H53" s="98"/>
      <c r="I53" s="99"/>
      <c r="J53" s="70"/>
    </row>
    <row r="54" spans="1:17" ht="36.75" customHeight="1" x14ac:dyDescent="0.4">
      <c r="A54" s="75" t="s">
        <v>64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7" ht="19.899999999999999" customHeight="1" x14ac:dyDescent="0.4">
      <c r="A55" s="71"/>
      <c r="B55" s="71"/>
      <c r="C55" s="71"/>
      <c r="D55" s="72"/>
      <c r="E55" s="72"/>
      <c r="F55" s="72"/>
      <c r="G55" s="72"/>
      <c r="H55" s="72"/>
      <c r="I55" s="72"/>
      <c r="J55" s="71"/>
      <c r="K55" s="72"/>
      <c r="L55" s="72"/>
      <c r="M55" s="72"/>
      <c r="N55" s="72"/>
    </row>
  </sheetData>
  <mergeCells count="86">
    <mergeCell ref="D18:E19"/>
    <mergeCell ref="F18:I19"/>
    <mergeCell ref="D20:E20"/>
    <mergeCell ref="A1:P1"/>
    <mergeCell ref="K3:O3"/>
    <mergeCell ref="J7:P7"/>
    <mergeCell ref="J8:P8"/>
    <mergeCell ref="J11:N12"/>
    <mergeCell ref="D13:E13"/>
    <mergeCell ref="F13:I13"/>
    <mergeCell ref="K13:M13"/>
    <mergeCell ref="F14:I14"/>
    <mergeCell ref="D15:E16"/>
    <mergeCell ref="F15:I16"/>
    <mergeCell ref="D17:E17"/>
    <mergeCell ref="F17:I17"/>
    <mergeCell ref="F20:I20"/>
    <mergeCell ref="D21:E21"/>
    <mergeCell ref="F21:I21"/>
    <mergeCell ref="D22:E22"/>
    <mergeCell ref="F22:I22"/>
    <mergeCell ref="B30:C30"/>
    <mergeCell ref="D30:E31"/>
    <mergeCell ref="F30:I31"/>
    <mergeCell ref="N22:P22"/>
    <mergeCell ref="A23:A36"/>
    <mergeCell ref="B23:C23"/>
    <mergeCell ref="D23:E24"/>
    <mergeCell ref="F23:I24"/>
    <mergeCell ref="B24:C24"/>
    <mergeCell ref="D25:E26"/>
    <mergeCell ref="F25:I26"/>
    <mergeCell ref="D27:E27"/>
    <mergeCell ref="F27:I27"/>
    <mergeCell ref="K22:M22"/>
    <mergeCell ref="A14:A22"/>
    <mergeCell ref="D14:E14"/>
    <mergeCell ref="D28:E28"/>
    <mergeCell ref="F28:I28"/>
    <mergeCell ref="D29:E29"/>
    <mergeCell ref="F29:I29"/>
    <mergeCell ref="K29:M29"/>
    <mergeCell ref="D32:E33"/>
    <mergeCell ref="F32:I33"/>
    <mergeCell ref="D34:E34"/>
    <mergeCell ref="F34:I34"/>
    <mergeCell ref="D35:E35"/>
    <mergeCell ref="F35:I35"/>
    <mergeCell ref="N35:Q35"/>
    <mergeCell ref="D36:E36"/>
    <mergeCell ref="F36:I36"/>
    <mergeCell ref="K36:M36"/>
    <mergeCell ref="N36:P36"/>
    <mergeCell ref="F40:I41"/>
    <mergeCell ref="D42:E42"/>
    <mergeCell ref="F42:I42"/>
    <mergeCell ref="D43:E43"/>
    <mergeCell ref="F43:I43"/>
    <mergeCell ref="N43:P43"/>
    <mergeCell ref="A44:A52"/>
    <mergeCell ref="D44:E44"/>
    <mergeCell ref="F44:I44"/>
    <mergeCell ref="D45:E46"/>
    <mergeCell ref="F45:I46"/>
    <mergeCell ref="D47:E47"/>
    <mergeCell ref="F47:I47"/>
    <mergeCell ref="D48:E49"/>
    <mergeCell ref="F48:I49"/>
    <mergeCell ref="A37:A43"/>
    <mergeCell ref="D37:E37"/>
    <mergeCell ref="F37:I37"/>
    <mergeCell ref="D38:E39"/>
    <mergeCell ref="F38:I39"/>
    <mergeCell ref="D40:E41"/>
    <mergeCell ref="A54:O54"/>
    <mergeCell ref="D50:E50"/>
    <mergeCell ref="F50:I50"/>
    <mergeCell ref="D51:E51"/>
    <mergeCell ref="F51:I51"/>
    <mergeCell ref="D52:E52"/>
    <mergeCell ref="F52:I52"/>
    <mergeCell ref="K52:M52"/>
    <mergeCell ref="N52:P52"/>
    <mergeCell ref="B53:C53"/>
    <mergeCell ref="D53:E53"/>
    <mergeCell ref="F53:I53"/>
  </mergeCells>
  <phoneticPr fontId="3"/>
  <pageMargins left="0.47244094488188981" right="0.19685039370078741" top="0.27559055118110237" bottom="0.19685039370078741" header="0.31496062992125984" footer="0.19685039370078741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2023年度国保・社保   </vt:lpstr>
      <vt:lpstr>' 2023年度国保・社保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TOKOROZAWA4</dc:creator>
  <cp:lastModifiedBy>TOKOROZAWA4</cp:lastModifiedBy>
  <dcterms:created xsi:type="dcterms:W3CDTF">2023-06-12T01:44:30Z</dcterms:created>
  <dcterms:modified xsi:type="dcterms:W3CDTF">2023-06-14T02:00:32Z</dcterms:modified>
</cp:coreProperties>
</file>